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<sst xmlns="http://schemas.openxmlformats.org/spreadsheetml/2006/main" count="176" uniqueCount="168">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</sst>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74695145247</v>
      </c>
      <c r="C5" s="22">
        <f>C6+C9+C13+C24+C27+C35</f>
        <v>58665083613</v>
      </c>
    </row>
    <row r="6" spans="1:3" ht="12">
      <c r="A6" s="2" t="s">
        <v>3</v>
      </c>
      <c r="B6" s="19">
        <f>B7+B8</f>
        <v>1499653678</v>
      </c>
      <c r="C6" s="19">
        <f>C7+C8</f>
        <v>627232038</v>
      </c>
    </row>
    <row r="7" spans="1:3" ht="12">
      <c r="A7" s="3" t="s">
        <v>4</v>
      </c>
      <c r="B7" s="20">
        <v>1499653678</v>
      </c>
      <c r="C7" s="20">
        <v>627232038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73195491569</v>
      </c>
      <c r="C13" s="19">
        <f>C14+C17+C18+C19+C20+C21+C22+C23</f>
        <v>58037851575</v>
      </c>
    </row>
    <row r="14" spans="1:3" ht="12">
      <c r="A14" s="5" t="s">
        <v>8</v>
      </c>
      <c r="B14" s="20">
        <v>64016077376</v>
      </c>
      <c r="C14" s="20">
        <v>46812372279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5255236437</v>
      </c>
      <c r="C17" s="20">
        <v>6977746110</v>
      </c>
    </row>
    <row r="18" spans="1:3" ht="12">
      <c r="A18" s="6" t="s">
        <v>50</v>
      </c>
      <c r="B18" s="20">
        <v>711961026</v>
      </c>
      <c r="C18" s="20">
        <v>711961026</v>
      </c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3212216730</v>
      </c>
      <c r="C21" s="20">
        <v>3535772160</v>
      </c>
    </row>
    <row r="22" spans="1:3" ht="12">
      <c r="A22" s="6" t="s">
        <v>54</v>
      </c>
      <c r="B22" s="20"/>
      <c r="C22" s="20"/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0</v>
      </c>
      <c r="C24" s="19">
        <f>C25+C26</f>
        <v>0</v>
      </c>
    </row>
    <row r="25" spans="1:3" ht="12">
      <c r="A25" s="6" t="s">
        <v>56</v>
      </c>
      <c r="B25" s="20"/>
      <c r="C25" s="20"/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0</v>
      </c>
      <c r="C27" s="19">
        <f>C28+C31+C32+C33+C34</f>
        <v>0</v>
      </c>
    </row>
    <row r="28" spans="1:3" s="21" customFormat="1" ht="12">
      <c r="A28" s="5" t="s">
        <v>14</v>
      </c>
      <c r="B28" s="20"/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/>
      <c r="C32" s="20"/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2069704144223</v>
      </c>
      <c r="C38" s="19">
        <f>C39+C49+C59+C62+C65+C71</f>
        <v>2160655004314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2069575469685</v>
      </c>
      <c r="C49" s="19">
        <f>C50+C53+C56</f>
        <v>2147353476711</v>
      </c>
    </row>
    <row r="50" spans="1:3" ht="12">
      <c r="A50" s="7" t="s">
        <v>26</v>
      </c>
      <c r="B50" s="19">
        <f>B51+B52</f>
        <v>2069575469685</v>
      </c>
      <c r="C50" s="19">
        <f>C51+C52</f>
        <v>2147353476711</v>
      </c>
    </row>
    <row r="51" spans="1:3" ht="12.75">
      <c r="A51" s="13" t="s">
        <v>29</v>
      </c>
      <c r="B51" s="20">
        <v>2589716833705</v>
      </c>
      <c r="C51" s="20">
        <v>2569108438737</v>
      </c>
    </row>
    <row r="52" spans="1:3" ht="12.75">
      <c r="A52" s="13" t="s">
        <v>68</v>
      </c>
      <c r="B52" s="20">
        <v>-520141364020</v>
      </c>
      <c r="C52" s="20">
        <v>-421754962026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0</v>
      </c>
      <c r="C56" s="19">
        <f>C57+C58</f>
        <v>0</v>
      </c>
    </row>
    <row r="57" spans="1:3" ht="12.75">
      <c r="A57" s="13" t="s">
        <v>29</v>
      </c>
      <c r="B57" s="20"/>
      <c r="C57" s="20"/>
    </row>
    <row r="58" spans="1:3" ht="12.75">
      <c r="A58" s="13" t="s">
        <v>70</v>
      </c>
      <c r="B58" s="20"/>
      <c r="C58" s="20"/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0</v>
      </c>
      <c r="C62" s="19">
        <f>C63+C64</f>
        <v>13052329944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/>
      <c r="C64" s="20">
        <v>13052329944</v>
      </c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128674538</v>
      </c>
      <c r="C71" s="19">
        <f>C72+C73+C74+C75</f>
        <v>249197659</v>
      </c>
    </row>
    <row r="72" spans="1:3" ht="12">
      <c r="A72" s="6" t="s">
        <v>78</v>
      </c>
      <c r="B72" s="20">
        <v>128674538</v>
      </c>
      <c r="C72" s="20">
        <v>249197659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2144399289470</v>
      </c>
      <c r="C77" s="19">
        <f>C5+C38</f>
        <v>2219320087927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1524734771255</v>
      </c>
      <c r="C79" s="19">
        <f>C80+C102</f>
        <v>1665312890822</v>
      </c>
    </row>
    <row r="80" spans="1:3" ht="12">
      <c r="A80" s="4" t="s">
        <v>34</v>
      </c>
      <c r="B80" s="19">
        <f>B81+B84+B85+B86+B87+B88+B89+B90+B91+B93+B94+B95+B96+B97+B98</f>
        <v>302848596603</v>
      </c>
      <c r="C80" s="19">
        <f>C81+C84+C85+C86+C87+C88+C89+C90+C91+C93+C94+C95+C96+C97+C98</f>
        <v>288430716170</v>
      </c>
    </row>
    <row r="81" spans="1:3" s="21" customFormat="1" ht="12">
      <c r="A81" s="5" t="s">
        <v>88</v>
      </c>
      <c r="B81" s="20">
        <v>159176674293</v>
      </c>
      <c r="C81" s="20">
        <v>231582986817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/>
      <c r="C84" s="20"/>
    </row>
    <row r="85" spans="1:3" ht="12">
      <c r="A85" s="6" t="s">
        <v>85</v>
      </c>
      <c r="B85" s="20">
        <v>33296684145</v>
      </c>
      <c r="C85" s="20">
        <v>22321382047</v>
      </c>
    </row>
    <row r="86" spans="1:3" ht="12">
      <c r="A86" s="6" t="s">
        <v>86</v>
      </c>
      <c r="B86" s="20">
        <v>993285155</v>
      </c>
      <c r="C86" s="20">
        <v>984982480</v>
      </c>
    </row>
    <row r="87" spans="1:3" ht="12">
      <c r="A87" s="6" t="s">
        <v>87</v>
      </c>
      <c r="B87" s="20">
        <v>432530923</v>
      </c>
      <c r="C87" s="20">
        <v>1668016617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11945422087</v>
      </c>
      <c r="C91" s="20">
        <v>9514391018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97004000000</v>
      </c>
      <c r="C93" s="20">
        <v>22358957191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/>
      <c r="C95" s="20"/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1221886174652</v>
      </c>
      <c r="C102" s="19">
        <f>SUM(C103:C115)</f>
        <v>1376882174652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>
        <v>1221886174652</v>
      </c>
      <c r="C110" s="20">
        <v>1376882174652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619664518215</v>
      </c>
      <c r="C116" s="19">
        <f>C117</f>
        <v>554007197105</v>
      </c>
    </row>
    <row r="117" spans="1:3" ht="12">
      <c r="A117" s="7" t="s">
        <v>39</v>
      </c>
      <c r="B117" s="19">
        <f>B118+B121+B122+B123+B124+B125+B126+B127+B128+B129+B130+B133+B134</f>
        <v>619664518215</v>
      </c>
      <c r="C117" s="19">
        <f>C118+C121+C122+C123+C124+C125+C126+C127+C128+C129+C130+C133+C134</f>
        <v>554007197105</v>
      </c>
    </row>
    <row r="118" spans="1:3" ht="12">
      <c r="A118" s="7" t="s">
        <v>40</v>
      </c>
      <c r="B118" s="19">
        <f>B119+B120</f>
        <v>650000000000</v>
      </c>
      <c r="C118" s="19">
        <f>C119+C120</f>
        <v>650000000000</v>
      </c>
    </row>
    <row r="119" spans="1:3" ht="12">
      <c r="A119" s="16" t="s">
        <v>114</v>
      </c>
      <c r="B119" s="20">
        <v>650000000000</v>
      </c>
      <c r="C119" s="20">
        <v>650000000000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/>
      <c r="C127" s="20"/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-30335481785</v>
      </c>
      <c r="C130" s="19">
        <f>C131+C132</f>
        <v>-95992802895</v>
      </c>
    </row>
    <row r="131" spans="1:3" ht="12">
      <c r="A131" s="16" t="s">
        <v>123</v>
      </c>
      <c r="B131" s="20"/>
      <c r="C131" s="20"/>
    </row>
    <row r="132" spans="1:3" ht="12">
      <c r="A132" s="16" t="s">
        <v>124</v>
      </c>
      <c r="B132" s="20">
        <v>-30335481785</v>
      </c>
      <c r="C132" s="20">
        <v>-95992802895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2144399289470</v>
      </c>
      <c r="C138" s="19">
        <f>C79+C116+C135</f>
        <v>2219320087927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115174542709</v>
      </c>
      <c r="C149" s="20">
        <v>66012846994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115174542709</v>
      </c>
      <c r="C151" s="19">
        <f>C149-C150</f>
        <v>66012846994</v>
      </c>
    </row>
    <row r="152" spans="1:3" ht="12">
      <c r="A152" s="3" t="s">
        <v>141</v>
      </c>
      <c r="B152" s="20">
        <v>36903831563</v>
      </c>
      <c r="C152" s="20">
        <v>28171031038</v>
      </c>
    </row>
    <row r="153" spans="1:3" ht="12">
      <c r="A153" s="2" t="s">
        <v>142</v>
      </c>
      <c r="B153" s="19">
        <f>B151-B152</f>
        <v>78270711146</v>
      </c>
      <c r="C153" s="19">
        <f>C151-C152</f>
        <v>37841815956</v>
      </c>
    </row>
    <row r="154" spans="1:3" ht="12">
      <c r="A154" s="3" t="s">
        <v>143</v>
      </c>
      <c r="B154" s="20">
        <v>9261450</v>
      </c>
      <c r="C154" s="20">
        <v>814788749</v>
      </c>
    </row>
    <row r="155" spans="1:3" ht="12">
      <c r="A155" s="3" t="s">
        <v>144</v>
      </c>
      <c r="B155" s="20">
        <v>36394025527</v>
      </c>
      <c r="C155" s="20">
        <v>36411499969</v>
      </c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/>
      <c r="C158" s="20"/>
    </row>
    <row r="159" spans="1:3" ht="12">
      <c r="A159" s="3" t="s">
        <v>148</v>
      </c>
      <c r="B159" s="20">
        <v>2362475022</v>
      </c>
      <c r="C159" s="20">
        <v>1909118675</v>
      </c>
    </row>
    <row r="160" spans="1:3" ht="12">
      <c r="A160" s="2" t="s">
        <v>149</v>
      </c>
      <c r="B160" s="19">
        <f>B153+B154-B155+B157-B158-B159</f>
        <v>39523472047</v>
      </c>
      <c r="C160" s="19">
        <f>C153+C154-C155+C157-C158-C159</f>
        <v>335986061</v>
      </c>
    </row>
    <row r="161" spans="1:3" ht="12">
      <c r="A161" s="3" t="s">
        <v>150</v>
      </c>
      <c r="B161" s="20">
        <v>29041687</v>
      </c>
      <c r="C161" s="20">
        <v>9273345</v>
      </c>
    </row>
    <row r="162" spans="1:3" ht="12">
      <c r="A162" s="3" t="s">
        <v>151</v>
      </c>
      <c r="B162" s="20">
        <v>1345092641</v>
      </c>
      <c r="C162" s="20"/>
    </row>
    <row r="163" spans="1:3" ht="12">
      <c r="A163" s="2" t="s">
        <v>152</v>
      </c>
      <c r="B163" s="19">
        <f>B161-B162</f>
        <v>-1316050954</v>
      </c>
      <c r="C163" s="19">
        <f>C161-C162</f>
        <v>9273345</v>
      </c>
    </row>
    <row r="164" spans="1:3" ht="12">
      <c r="A164" s="2" t="s">
        <v>153</v>
      </c>
      <c r="B164" s="19">
        <f>B160+B163</f>
        <v>38207421093</v>
      </c>
      <c r="C164" s="19">
        <f>C160+C163</f>
        <v>345259406</v>
      </c>
    </row>
    <row r="165" spans="1:3" ht="12">
      <c r="A165" s="3" t="s">
        <v>154</v>
      </c>
      <c r="B165" s="20"/>
      <c r="C165" s="20"/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38207421093</v>
      </c>
      <c r="C167" s="19">
        <f>C164-C165-C166</f>
        <v>345259406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2018-04-06T03:16:19Z</dcterms:created>
  <dcterms:modified xsi:type="dcterms:W3CDTF">2018-04-06T03:34:34Z</dcterms:modified>
  <cp:category/>
  <cp:version/>
  <cp:contentType/>
  <cp:contentStatus/>
</cp:coreProperties>
</file>